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 s="1"/>
  <c r="B10"/>
  <c r="C10"/>
  <c r="D10"/>
  <c r="E10"/>
  <c r="F10"/>
  <c r="E14"/>
  <c r="F14"/>
  <c r="B15"/>
  <c r="C15"/>
  <c r="D15"/>
  <c r="E15"/>
  <c r="F15" s="1"/>
  <c r="E19"/>
  <c r="F19" s="1"/>
  <c r="B20"/>
  <c r="C20"/>
  <c r="D20"/>
  <c r="E20"/>
  <c r="F20"/>
  <c r="E24"/>
  <c r="F24"/>
  <c r="D35"/>
  <c r="C35"/>
  <c r="B35"/>
  <c r="E34"/>
  <c r="E35" s="1"/>
  <c r="F35" s="1"/>
  <c r="D30"/>
  <c r="C30"/>
  <c r="B30"/>
  <c r="E29"/>
  <c r="E30" s="1"/>
  <c r="F30" s="1"/>
  <c r="D25"/>
  <c r="C25"/>
  <c r="B25"/>
  <c r="E25"/>
  <c r="F25" s="1"/>
  <c r="D36"/>
  <c r="C36"/>
  <c r="B36"/>
  <c r="F34" l="1"/>
  <c r="F36"/>
  <c r="E36"/>
  <c r="F29"/>
</calcChain>
</file>

<file path=xl/sharedStrings.xml><?xml version="1.0" encoding="utf-8"?>
<sst xmlns="http://schemas.openxmlformats.org/spreadsheetml/2006/main" count="113" uniqueCount="54">
  <si>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</si>
  <si>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</si>
  <si>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</si>
  <si>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</si>
  <si>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</si>
  <si>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Х</t>
  </si>
  <si>
    <t>Характеристика</t>
  </si>
  <si>
    <t>Количество, упак</t>
  </si>
  <si>
    <t>Цена за единицу, руб</t>
  </si>
  <si>
    <t>Итого</t>
  </si>
  <si>
    <t>Количество, шт</t>
  </si>
  <si>
    <t>ИТОГО</t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</si>
  <si>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</si>
  <si>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Номер п/п</t>
  </si>
  <si>
    <t>Адрес</t>
  </si>
  <si>
    <t>Телефон</t>
  </si>
  <si>
    <t>Главный врач                      _________________ В.А. Каданцев</t>
  </si>
  <si>
    <t>Начальник ОМТС    _________________Л.П.Чулошникова</t>
  </si>
  <si>
    <r>
      <t xml:space="preserve">Способ размещения заказа               </t>
    </r>
    <r>
      <rPr>
        <b/>
        <i/>
        <sz val="11"/>
        <color indexed="8"/>
        <rFont val="Calibri"/>
        <family val="2"/>
        <charset val="204"/>
      </rPr>
      <t xml:space="preserve">    Открытый аукцион в электронной форме</t>
    </r>
  </si>
  <si>
    <t>Системный блок</t>
  </si>
  <si>
    <t>Корпус MidiTower ATX не менее 350 W , 2 разъема USB на передней панели в верхней части системного блока; -Процессор Intel Core (или эквивалент) двухядерный, тактовая частота не ниже 2,93 ГГц, Кэш 2 уровня не менее 3 Мб, частота системной шины не ниже 1066 МГц; -Материнская плата: Socket-775, чипсет Intel (или эквивалент), GLan; -Оперативная память двухканальная не менее 2 Гб скорость работы не ниже PC3-10600 (DDR3 1333 МГц); -Жесткий диск не менее 250 Gb IDE 7200 об./мин. 8 МБ; -Видео адаптер не менее 64 Мб (встроенный); -Оптический привод DVD±RW, SATA; -FDD 3.5; -Оптическая мышь со скроллингом не менее 2 кнопок, колесико прокрутки, не менее 600 dpi PS\2, коврик для мыши; -Клавиатура PS\2; -Устройство хранения и переноса информации USB Flash Drive, объем не менее 8 Gb; -Световой фильтр, 5 розеток, с кнопкой выключения сетевого фильтра, длина шнура 5 метров; -Патчкорт RG-45 с обоих концов, длина 3 метра; -Операционная система Microsoft Windows 7 Professional приобретенная по программе корпоративного лицензирования Volume Licensing, Лицензии на новое ПО должны быть добавлены к уже существующей лицензии № 43300098; -Офисное программное обеспечение Microsoft Office 2007 Professional приобретенная по программе корпоративного лицензирования Volume Licensing, Лицензии на новое ПО должны быть добавлены к уже существующей лицензии № 43300098</t>
  </si>
  <si>
    <t>Монитор</t>
  </si>
  <si>
    <t>диагональ не менее 19 дюймов; -жидкокристаллический; -разрешение не ниже 1280х1024\75Гц; -не менее 16,7 млн. цветов; -видеовход D-Sub b DVI (отдельно); -контрастность не хуже 1500:1 – статическая, 50000:1 – динамическая; -формат матрицы 5:4; -внутренний блок питания; -наклон экрана</t>
  </si>
  <si>
    <t>Источник бесперебойного питания</t>
  </si>
  <si>
    <t>APC Back – UPS CS 500 (или эквивалент). -максимальная выходная мощность: 300 Вт\500 VA; -номинальное выходное напряжение: 230V; -выходные соединения:
-не менее (1) IEC 320 C 13 (без резервного питания); - не менее (3) IEC 320 C 13 (батарейное резервное питание); -номинальное входное напряжение: 230V; -входная частота: 50\60 Гц +\- 3 Гц; -не менее 2 кабелей IEC – 320-C 13 в комплекте; -программное обеспечение для ИБП</t>
  </si>
  <si>
    <t>Принтер лазерный, черно-белый</t>
  </si>
  <si>
    <t>Canon LBP 3250 (или эквивалент); -лазерный, монохромный; -размеры носителя-А4; -скорость печати: не менее 23 стр/мин.; -выход 1-ой страницы: не более 10 секунд после включения, 0 секунд при выходе из режима ожидания; -качество печати: не хуже 600х600dpi; -средняя нагрузка страниц в месяц: не менее 8000; -ОЗУ: не менее 8 Мб; -интерфейс: USB 2.0; -совместимые ОС: Семейство ОС Windows.
Комплектность: -принтер, картридж для принтера, руководство по началу работы с устройством, ПО и справочник пользователя в электронном виде (на компакт-диске), шнур питания, крышка лотка подачи; -шнур USB для подключения к ПК; -дополнительный картридж (один картридж в комплекте с принтером и один запасной с каждым принтером); -ресурс картриджа принтера не менее 2000 листов при 5 % заполнении листа.</t>
  </si>
  <si>
    <t>8(343) 353-25-73</t>
  </si>
  <si>
    <t>ЗАО "Эльбит Системс"</t>
  </si>
  <si>
    <t>620142, г.Екатеринбург, ул. Чапаева, д. 23, оф. 7</t>
  </si>
  <si>
    <t>620085, г. Екатеринбург, ул. 8 Марта, д. 212, оф. 1</t>
  </si>
  <si>
    <t>8(343) 2-700-600</t>
  </si>
  <si>
    <t>ООО "Комплексстрой"</t>
  </si>
  <si>
    <t>ООО "Астерия-Трейд"</t>
  </si>
  <si>
    <t>620034, г.Екатеринбург, ул.Колмогорова, д. 3, кор. а, кв. 274</t>
  </si>
  <si>
    <t>Дата составления сводной таблицы 18 августа 2011 года</t>
  </si>
  <si>
    <t>Исполнитель: экономист отдела материально-технического снабжения</t>
  </si>
  <si>
    <t>Шувалова Марина Олеговна</t>
  </si>
  <si>
    <t>Вх.№ 100 от 12.08.2011г.</t>
  </si>
  <si>
    <t>Исх.№ 095 от 12.08.2011г.</t>
  </si>
  <si>
    <t>Вх.№ 101 от 12.08.2011г.</t>
  </si>
  <si>
    <t xml:space="preserve">Обоснованием для расчета начальной (максимальной) цены была использована информация коммерческих предложений фирм </t>
  </si>
  <si>
    <t xml:space="preserve"> потенциальных участников размещения заказа, путем сложения предложенных цен и получения начальной (максимальной) цены   </t>
  </si>
  <si>
    <t>контракта.</t>
  </si>
  <si>
    <t>Носитель WinPro 7 RUS Upgrd</t>
  </si>
  <si>
    <t>Мастер диск операционной системы</t>
  </si>
  <si>
    <t>Мастер диск офиса</t>
  </si>
  <si>
    <t>Носитель OfficePro+ 2010 RUS</t>
  </si>
  <si>
    <t>Цены действительны до 31 декабря 2011 года.</t>
  </si>
  <si>
    <t>тел./факс. 8(34675) 6-79-98</t>
  </si>
  <si>
    <t>Наименование  источника</t>
  </si>
  <si>
    <t>Дата, номер коммерческого предложения</t>
  </si>
  <si>
    <t>Начальная (максимальная) цена контракта: 1 739 179 (Один миллион семьсот тридцать девять тысяч сто семьдесят девять) рублей 00 копеек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</si>
  <si>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ЧАСТЬ IV</t>
    </r>
    <r>
      <rPr>
        <sz val="11"/>
        <color theme="1"/>
        <rFont val="Calibri"/>
        <family val="2"/>
        <charset val="204"/>
        <scheme val="minor"/>
      </rPr>
      <t xml:space="preserve"> Обоснование расчета  начальной (максимальной) цены контракта на поставку оргтехники из средств бюджета на 2011 года для МУ «Центральная городская больница г. Югорска»</t>
    </r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</si>
</sst>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5" xfId="0" applyBorder="1" applyAlignment="1">
      <alignment vertical="center" wrapText="1"/>
    </xf>
    <xf numFmtId="0" fontId="0" fillId="0" borderId="0" xfId="0" applyAlignment="1"/>
    <xf numFmtId="0" fontId="0" fillId="0" borderId="4" xfId="0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44" fontId="4" fillId="0" borderId="1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>
      <selection activeCell="A64" sqref="A64"/>
    </sheetView>
  </sheetViews>
  <sheetFormatPr defaultRowHeight="15"/>
  <cols>
    <col min="1" max="1" width="23.140625" customWidth="1"/>
    <col min="2" max="2" width="19.42578125" customWidth="1"/>
    <col min="3" max="3" width="23.28515625" customWidth="1"/>
    <col min="4" max="4" width="29.85546875" customWidth="1"/>
    <col min="5" max="5" width="16" customWidth="1"/>
    <col min="6" max="6" width="18.85546875" customWidth="1"/>
  </cols>
  <sheetData>
    <row r="1" spans="1:6" ht="33.75" customHeight="1">
      <c r="A1" s="43" t="s">
        <v>53</v>
      </c>
      <c r="B1" s="43"/>
      <c r="C1" s="43"/>
      <c r="D1" s="43"/>
      <c r="E1" s="43"/>
      <c r="F1" s="43"/>
    </row>
    <row r="3" spans="1:6" ht="15.75" thickBot="1">
      <c r="C3" s="42" t="s">
        <v>18</v>
      </c>
      <c r="D3" s="42"/>
      <c r="E3" s="42"/>
      <c r="F3" s="42"/>
    </row>
    <row r="4" spans="1:6" ht="15.75" customHeight="1" thickBot="1">
      <c r="A4" s="44" t="s">
        <v>0</v>
      </c>
      <c r="B4" s="33" t="s">
        <v>1</v>
      </c>
      <c r="C4" s="34"/>
      <c r="D4" s="35"/>
      <c r="E4" s="44" t="s">
        <v>2</v>
      </c>
      <c r="F4" s="44" t="s">
        <v>3</v>
      </c>
    </row>
    <row r="5" spans="1:6" ht="15.75" thickBot="1">
      <c r="A5" s="45"/>
      <c r="B5" s="1">
        <v>1</v>
      </c>
      <c r="C5" s="1">
        <v>2</v>
      </c>
      <c r="D5" s="1">
        <v>3</v>
      </c>
      <c r="E5" s="45"/>
      <c r="F5" s="45"/>
    </row>
    <row r="6" spans="1:6" ht="18" customHeight="1" thickBot="1">
      <c r="A6" s="2" t="s">
        <v>4</v>
      </c>
      <c r="B6" s="33" t="s">
        <v>19</v>
      </c>
      <c r="C6" s="34"/>
      <c r="D6" s="35"/>
      <c r="E6" s="1" t="s">
        <v>5</v>
      </c>
      <c r="F6" s="1" t="s">
        <v>5</v>
      </c>
    </row>
    <row r="7" spans="1:6" s="26" customFormat="1" ht="288" customHeight="1" thickBot="1">
      <c r="A7" s="25" t="s">
        <v>6</v>
      </c>
      <c r="B7" s="30" t="s">
        <v>20</v>
      </c>
      <c r="C7" s="31"/>
      <c r="D7" s="32"/>
      <c r="E7" s="17" t="s">
        <v>5</v>
      </c>
      <c r="F7" s="17" t="s">
        <v>5</v>
      </c>
    </row>
    <row r="8" spans="1:6" ht="15.75" customHeight="1" thickBot="1">
      <c r="A8" s="2" t="s">
        <v>10</v>
      </c>
      <c r="B8" s="39">
        <v>33</v>
      </c>
      <c r="C8" s="40"/>
      <c r="D8" s="41"/>
      <c r="E8" s="1" t="s">
        <v>5</v>
      </c>
      <c r="F8" s="1" t="s">
        <v>5</v>
      </c>
    </row>
    <row r="9" spans="1:6" ht="17.25" customHeight="1" thickBot="1">
      <c r="A9" s="3" t="s">
        <v>8</v>
      </c>
      <c r="B9" s="4">
        <v>34545</v>
      </c>
      <c r="C9" s="4">
        <v>34058</v>
      </c>
      <c r="D9" s="5">
        <v>34710</v>
      </c>
      <c r="E9" s="6">
        <f>(B9+C9+D9)/3</f>
        <v>34437.666666666664</v>
      </c>
      <c r="F9" s="7">
        <f>E9</f>
        <v>34437.666666666664</v>
      </c>
    </row>
    <row r="10" spans="1:6" ht="16.5" customHeight="1" thickBot="1">
      <c r="A10" s="8" t="s">
        <v>9</v>
      </c>
      <c r="B10" s="9">
        <f>B9*B8</f>
        <v>1139985</v>
      </c>
      <c r="C10" s="9">
        <f>C9*B8</f>
        <v>1123914</v>
      </c>
      <c r="D10" s="10">
        <f>D9*B8</f>
        <v>1145430</v>
      </c>
      <c r="E10" s="11">
        <f>B8*E9</f>
        <v>1136443</v>
      </c>
      <c r="F10" s="11">
        <f>E10</f>
        <v>1136443</v>
      </c>
    </row>
    <row r="11" spans="1:6" ht="14.25" customHeight="1" thickBot="1">
      <c r="A11" s="2" t="s">
        <v>4</v>
      </c>
      <c r="B11" s="33" t="s">
        <v>21</v>
      </c>
      <c r="C11" s="34"/>
      <c r="D11" s="35"/>
      <c r="E11" s="1" t="s">
        <v>5</v>
      </c>
      <c r="F11" s="1" t="s">
        <v>5</v>
      </c>
    </row>
    <row r="12" spans="1:6" ht="66.75" customHeight="1" thickBot="1">
      <c r="A12" s="2" t="s">
        <v>6</v>
      </c>
      <c r="B12" s="36" t="s">
        <v>22</v>
      </c>
      <c r="C12" s="37"/>
      <c r="D12" s="38"/>
      <c r="E12" s="1" t="s">
        <v>5</v>
      </c>
      <c r="F12" s="1" t="s">
        <v>5</v>
      </c>
    </row>
    <row r="13" spans="1:6" ht="17.25" customHeight="1" thickBot="1">
      <c r="A13" s="12" t="s">
        <v>7</v>
      </c>
      <c r="B13" s="33">
        <v>44</v>
      </c>
      <c r="C13" s="34"/>
      <c r="D13" s="35"/>
      <c r="E13" s="1" t="s">
        <v>5</v>
      </c>
      <c r="F13" s="1" t="s">
        <v>5</v>
      </c>
    </row>
    <row r="14" spans="1:6" ht="15.75" thickBot="1">
      <c r="A14" s="12" t="s">
        <v>8</v>
      </c>
      <c r="B14" s="4">
        <v>6005</v>
      </c>
      <c r="C14" s="4">
        <v>5274</v>
      </c>
      <c r="D14" s="5">
        <v>5910</v>
      </c>
      <c r="E14" s="13">
        <f>(B14+C14+D14)/3</f>
        <v>5729.666666666667</v>
      </c>
      <c r="F14" s="13">
        <f>E14</f>
        <v>5729.666666666667</v>
      </c>
    </row>
    <row r="15" spans="1:6" ht="15.75" thickBot="1">
      <c r="A15" s="12" t="s">
        <v>9</v>
      </c>
      <c r="B15" s="9">
        <f>B14*B13</f>
        <v>264220</v>
      </c>
      <c r="C15" s="10">
        <f>C14*B13</f>
        <v>232056</v>
      </c>
      <c r="D15" s="10">
        <f>D14*B13</f>
        <v>260040</v>
      </c>
      <c r="E15" s="14">
        <f>E14*B13</f>
        <v>252105.33333333334</v>
      </c>
      <c r="F15" s="14">
        <f>E15</f>
        <v>252105.33333333334</v>
      </c>
    </row>
    <row r="16" spans="1:6" ht="15.75" customHeight="1" thickBot="1">
      <c r="A16" s="12" t="s">
        <v>4</v>
      </c>
      <c r="B16" s="33" t="s">
        <v>23</v>
      </c>
      <c r="C16" s="34"/>
      <c r="D16" s="35"/>
      <c r="E16" s="1" t="s">
        <v>5</v>
      </c>
      <c r="F16" s="1" t="s">
        <v>5</v>
      </c>
    </row>
    <row r="17" spans="1:6" ht="92.25" customHeight="1" thickBot="1">
      <c r="A17" s="27" t="s">
        <v>6</v>
      </c>
      <c r="B17" s="36" t="s">
        <v>24</v>
      </c>
      <c r="C17" s="37"/>
      <c r="D17" s="38"/>
      <c r="E17" s="1" t="s">
        <v>5</v>
      </c>
      <c r="F17" s="1" t="s">
        <v>5</v>
      </c>
    </row>
    <row r="18" spans="1:6" ht="15.75" thickBot="1">
      <c r="A18" s="15" t="s">
        <v>10</v>
      </c>
      <c r="B18" s="33">
        <v>33</v>
      </c>
      <c r="C18" s="34"/>
      <c r="D18" s="35"/>
      <c r="E18" s="1" t="s">
        <v>5</v>
      </c>
      <c r="F18" s="1" t="s">
        <v>5</v>
      </c>
    </row>
    <row r="19" spans="1:6" ht="15.75" thickBot="1">
      <c r="A19" s="8" t="s">
        <v>8</v>
      </c>
      <c r="B19" s="4">
        <v>2742</v>
      </c>
      <c r="C19" s="4">
        <v>2721</v>
      </c>
      <c r="D19" s="5">
        <v>2750</v>
      </c>
      <c r="E19" s="13">
        <f>(B19+C19+D19)/3</f>
        <v>2737.6666666666665</v>
      </c>
      <c r="F19" s="13">
        <f>E19</f>
        <v>2737.6666666666665</v>
      </c>
    </row>
    <row r="20" spans="1:6" ht="15.75" thickBot="1">
      <c r="A20" s="8" t="s">
        <v>9</v>
      </c>
      <c r="B20" s="9">
        <f>B19*B18</f>
        <v>90486</v>
      </c>
      <c r="C20" s="10">
        <f>C19*B18</f>
        <v>89793</v>
      </c>
      <c r="D20" s="10">
        <f>D19*B18</f>
        <v>90750</v>
      </c>
      <c r="E20" s="14">
        <f>E19*B18</f>
        <v>90343</v>
      </c>
      <c r="F20" s="14">
        <f>E20</f>
        <v>90343</v>
      </c>
    </row>
    <row r="21" spans="1:6" ht="15.75" customHeight="1" thickBot="1">
      <c r="A21" s="2" t="s">
        <v>4</v>
      </c>
      <c r="B21" s="33" t="s">
        <v>25</v>
      </c>
      <c r="C21" s="34"/>
      <c r="D21" s="35"/>
      <c r="E21" s="1" t="s">
        <v>5</v>
      </c>
      <c r="F21" s="1" t="s">
        <v>5</v>
      </c>
    </row>
    <row r="22" spans="1:6" ht="182.25" customHeight="1" thickBot="1">
      <c r="A22" s="12" t="s">
        <v>6</v>
      </c>
      <c r="B22" s="36" t="s">
        <v>26</v>
      </c>
      <c r="C22" s="37"/>
      <c r="D22" s="38"/>
      <c r="E22" s="1" t="s">
        <v>5</v>
      </c>
      <c r="F22" s="1" t="s">
        <v>5</v>
      </c>
    </row>
    <row r="23" spans="1:6" ht="15.75" thickBot="1">
      <c r="A23" s="12" t="s">
        <v>10</v>
      </c>
      <c r="B23" s="33">
        <v>30</v>
      </c>
      <c r="C23" s="34"/>
      <c r="D23" s="35"/>
      <c r="E23" s="1" t="s">
        <v>5</v>
      </c>
      <c r="F23" s="1" t="s">
        <v>5</v>
      </c>
    </row>
    <row r="24" spans="1:6" ht="15.75" thickBot="1">
      <c r="A24" s="2" t="s">
        <v>8</v>
      </c>
      <c r="B24" s="10">
        <v>8651</v>
      </c>
      <c r="C24" s="10">
        <v>8507</v>
      </c>
      <c r="D24" s="28">
        <v>8630</v>
      </c>
      <c r="E24" s="13">
        <f>(B24+C24+D24)/3</f>
        <v>8596</v>
      </c>
      <c r="F24" s="13">
        <f>E24</f>
        <v>8596</v>
      </c>
    </row>
    <row r="25" spans="1:6" ht="15.75" thickBot="1">
      <c r="A25" s="2" t="s">
        <v>9</v>
      </c>
      <c r="B25" s="9">
        <f>B24*B23</f>
        <v>259530</v>
      </c>
      <c r="C25" s="10">
        <f>C24*B23</f>
        <v>255210</v>
      </c>
      <c r="D25" s="10">
        <f>D24*B23</f>
        <v>258900</v>
      </c>
      <c r="E25" s="13">
        <f>E24*B23</f>
        <v>257880</v>
      </c>
      <c r="F25" s="13">
        <f>E25</f>
        <v>257880</v>
      </c>
    </row>
    <row r="26" spans="1:6" ht="15.75" thickBot="1">
      <c r="A26" s="8" t="s">
        <v>4</v>
      </c>
      <c r="B26" s="33" t="s">
        <v>45</v>
      </c>
      <c r="C26" s="34"/>
      <c r="D26" s="34"/>
      <c r="E26" s="1" t="s">
        <v>5</v>
      </c>
      <c r="F26" s="1" t="s">
        <v>5</v>
      </c>
    </row>
    <row r="27" spans="1:6" ht="15.75" customHeight="1" thickBot="1">
      <c r="A27" s="8" t="s">
        <v>6</v>
      </c>
      <c r="B27" s="33" t="s">
        <v>44</v>
      </c>
      <c r="C27" s="34"/>
      <c r="D27" s="34"/>
      <c r="E27" s="1" t="s">
        <v>5</v>
      </c>
      <c r="F27" s="1" t="s">
        <v>5</v>
      </c>
    </row>
    <row r="28" spans="1:6" ht="15.75" thickBot="1">
      <c r="A28" s="8" t="s">
        <v>7</v>
      </c>
      <c r="B28" s="33">
        <v>1</v>
      </c>
      <c r="C28" s="34"/>
      <c r="D28" s="34"/>
      <c r="E28" s="1" t="s">
        <v>5</v>
      </c>
      <c r="F28" s="1" t="s">
        <v>5</v>
      </c>
    </row>
    <row r="29" spans="1:6" ht="15.75" thickBot="1">
      <c r="A29" s="2" t="s">
        <v>8</v>
      </c>
      <c r="B29" s="4">
        <v>1180</v>
      </c>
      <c r="C29" s="4">
        <v>1211</v>
      </c>
      <c r="D29" s="5">
        <v>1220</v>
      </c>
      <c r="E29" s="13">
        <f>(B29+C29+D29)/3</f>
        <v>1203.6666666666667</v>
      </c>
      <c r="F29" s="13">
        <f>E29</f>
        <v>1203.6666666666667</v>
      </c>
    </row>
    <row r="30" spans="1:6" ht="15.75" thickBot="1">
      <c r="A30" s="12" t="s">
        <v>9</v>
      </c>
      <c r="B30" s="9">
        <f>B29*B28</f>
        <v>1180</v>
      </c>
      <c r="C30" s="10">
        <f>C29*B28</f>
        <v>1211</v>
      </c>
      <c r="D30" s="10">
        <f>D29*B28</f>
        <v>1220</v>
      </c>
      <c r="E30" s="14">
        <f>E29*B28</f>
        <v>1203.6666666666667</v>
      </c>
      <c r="F30" s="14">
        <f>E30</f>
        <v>1203.6666666666667</v>
      </c>
    </row>
    <row r="31" spans="1:6" ht="15.75" thickBot="1">
      <c r="A31" s="12" t="s">
        <v>4</v>
      </c>
      <c r="B31" s="33" t="s">
        <v>46</v>
      </c>
      <c r="C31" s="34"/>
      <c r="D31" s="34"/>
      <c r="E31" s="1" t="s">
        <v>5</v>
      </c>
      <c r="F31" s="1" t="s">
        <v>5</v>
      </c>
    </row>
    <row r="32" spans="1:6" ht="14.25" customHeight="1" thickBot="1">
      <c r="A32" s="12" t="s">
        <v>6</v>
      </c>
      <c r="B32" s="33" t="s">
        <v>47</v>
      </c>
      <c r="C32" s="34"/>
      <c r="D32" s="34"/>
      <c r="E32" s="1" t="s">
        <v>5</v>
      </c>
      <c r="F32" s="1" t="s">
        <v>5</v>
      </c>
    </row>
    <row r="33" spans="1:7" ht="15.75" thickBot="1">
      <c r="A33" s="12" t="s">
        <v>7</v>
      </c>
      <c r="B33" s="33">
        <v>1</v>
      </c>
      <c r="C33" s="34"/>
      <c r="D33" s="34"/>
      <c r="E33" s="1" t="s">
        <v>5</v>
      </c>
      <c r="F33" s="1" t="s">
        <v>5</v>
      </c>
    </row>
    <row r="34" spans="1:7" ht="15.75" thickBot="1">
      <c r="A34" s="8" t="s">
        <v>8</v>
      </c>
      <c r="B34" s="4">
        <v>1180</v>
      </c>
      <c r="C34" s="4">
        <v>1211</v>
      </c>
      <c r="D34" s="5">
        <v>1220</v>
      </c>
      <c r="E34" s="16">
        <f>(B34+C34+D34)/3</f>
        <v>1203.6666666666667</v>
      </c>
      <c r="F34" s="16">
        <f>E34</f>
        <v>1203.6666666666667</v>
      </c>
    </row>
    <row r="35" spans="1:7" ht="15.75" thickBot="1">
      <c r="A35" s="8" t="s">
        <v>9</v>
      </c>
      <c r="B35" s="9">
        <f>B34*B33</f>
        <v>1180</v>
      </c>
      <c r="C35" s="10">
        <f>C34*B33</f>
        <v>1211</v>
      </c>
      <c r="D35" s="10">
        <f>D34*B33</f>
        <v>1220</v>
      </c>
      <c r="E35" s="14">
        <f>E34*B33</f>
        <v>1203.6666666666667</v>
      </c>
      <c r="F35" s="14">
        <f>E35</f>
        <v>1203.6666666666667</v>
      </c>
    </row>
    <row r="36" spans="1:7" ht="19.5" customHeight="1" thickBot="1">
      <c r="A36" s="18" t="s">
        <v>11</v>
      </c>
      <c r="B36" s="9">
        <f>B35+B30+B25+B20+B15+B10</f>
        <v>1756581</v>
      </c>
      <c r="C36" s="9">
        <f>C35+C30+C25+C20+C15+C10</f>
        <v>1703395</v>
      </c>
      <c r="D36" s="9">
        <f>D35+D30+D25+D20+D15+D10</f>
        <v>1757560</v>
      </c>
      <c r="E36" s="9">
        <f>E35+E30+E25+E20+E15+E10</f>
        <v>1739178.6666666667</v>
      </c>
      <c r="F36" s="9">
        <f>F35+F30+F25+F20+F15+F10</f>
        <v>1739178.6666666667</v>
      </c>
    </row>
    <row r="37" spans="1:7">
      <c r="A37" s="19"/>
      <c r="B37" s="20"/>
      <c r="C37" s="21"/>
      <c r="D37" s="21"/>
      <c r="E37" s="22"/>
      <c r="F37" s="22"/>
    </row>
    <row r="38" spans="1:7" ht="23.25" customHeight="1">
      <c r="A38" s="46" t="s">
        <v>52</v>
      </c>
      <c r="B38" s="47"/>
      <c r="C38" s="47"/>
      <c r="D38" s="47"/>
      <c r="E38" s="47"/>
      <c r="F38" s="47"/>
    </row>
    <row r="39" spans="1:7" ht="23.25" customHeight="1"/>
    <row r="40" spans="1:7">
      <c r="A40" s="48" t="s">
        <v>12</v>
      </c>
      <c r="B40" s="48"/>
      <c r="C40" s="48"/>
      <c r="D40" s="48"/>
      <c r="E40" s="48"/>
      <c r="F40" s="48"/>
      <c r="G40" s="23"/>
    </row>
    <row r="41" spans="1:7">
      <c r="A41" s="48"/>
      <c r="B41" s="48"/>
      <c r="C41" s="48"/>
      <c r="D41" s="48"/>
      <c r="E41" s="48"/>
      <c r="F41" s="48"/>
    </row>
    <row r="43" spans="1:7" ht="18.75" customHeight="1">
      <c r="A43" t="s">
        <v>48</v>
      </c>
    </row>
    <row r="44" spans="1:7" ht="15.75" thickBot="1"/>
    <row r="45" spans="1:7" ht="45.75" thickBot="1">
      <c r="A45" s="17" t="s">
        <v>13</v>
      </c>
      <c r="B45" s="2" t="s">
        <v>50</v>
      </c>
      <c r="C45" s="29" t="s">
        <v>51</v>
      </c>
      <c r="D45" s="33" t="s">
        <v>14</v>
      </c>
      <c r="E45" s="35"/>
      <c r="F45" s="17" t="s">
        <v>15</v>
      </c>
    </row>
    <row r="46" spans="1:7">
      <c r="A46" s="44">
        <v>1</v>
      </c>
      <c r="B46" s="49" t="s">
        <v>32</v>
      </c>
      <c r="C46" s="51" t="s">
        <v>38</v>
      </c>
      <c r="D46" s="53" t="s">
        <v>30</v>
      </c>
      <c r="E46" s="54"/>
      <c r="F46" s="44" t="s">
        <v>27</v>
      </c>
    </row>
    <row r="47" spans="1:7" ht="18" customHeight="1" thickBot="1">
      <c r="A47" s="45"/>
      <c r="B47" s="50"/>
      <c r="C47" s="52"/>
      <c r="D47" s="55"/>
      <c r="E47" s="56"/>
      <c r="F47" s="45"/>
    </row>
    <row r="48" spans="1:7">
      <c r="A48" s="44">
        <v>2</v>
      </c>
      <c r="B48" s="44" t="s">
        <v>28</v>
      </c>
      <c r="C48" s="44" t="s">
        <v>39</v>
      </c>
      <c r="D48" s="61" t="s">
        <v>29</v>
      </c>
      <c r="E48" s="62"/>
      <c r="F48" s="44" t="s">
        <v>31</v>
      </c>
    </row>
    <row r="49" spans="1:6" ht="15.75" customHeight="1" thickBot="1">
      <c r="A49" s="45"/>
      <c r="B49" s="45"/>
      <c r="C49" s="45"/>
      <c r="D49" s="63"/>
      <c r="E49" s="64"/>
      <c r="F49" s="45"/>
    </row>
    <row r="50" spans="1:6">
      <c r="A50" s="44">
        <v>3</v>
      </c>
      <c r="B50" s="44" t="s">
        <v>33</v>
      </c>
      <c r="C50" s="44" t="s">
        <v>40</v>
      </c>
      <c r="D50" s="57" t="s">
        <v>34</v>
      </c>
      <c r="E50" s="58"/>
      <c r="F50" s="44"/>
    </row>
    <row r="51" spans="1:6" ht="15" customHeight="1" thickBot="1">
      <c r="A51" s="45"/>
      <c r="B51" s="45"/>
      <c r="C51" s="45"/>
      <c r="D51" s="59"/>
      <c r="E51" s="60"/>
      <c r="F51" s="45"/>
    </row>
    <row r="52" spans="1:6">
      <c r="A52" s="19"/>
      <c r="B52" s="19"/>
      <c r="C52" s="19"/>
      <c r="D52" s="19"/>
      <c r="E52" s="19"/>
      <c r="F52" s="19"/>
    </row>
    <row r="53" spans="1:6" ht="18" customHeight="1">
      <c r="A53" t="s">
        <v>41</v>
      </c>
    </row>
    <row r="54" spans="1:6" ht="18" customHeight="1">
      <c r="A54" s="24" t="s">
        <v>42</v>
      </c>
      <c r="B54" s="24"/>
      <c r="C54" s="24"/>
      <c r="D54" s="24"/>
    </row>
    <row r="55" spans="1:6" ht="18" customHeight="1">
      <c r="A55" s="24" t="s">
        <v>43</v>
      </c>
      <c r="B55" s="24"/>
      <c r="C55" s="24"/>
      <c r="D55" s="24"/>
    </row>
    <row r="57" spans="1:6">
      <c r="A57" t="s">
        <v>16</v>
      </c>
    </row>
    <row r="59" spans="1:6" ht="16.5" customHeight="1">
      <c r="A59" t="s">
        <v>17</v>
      </c>
    </row>
    <row r="60" spans="1:6" ht="36.75" customHeight="1">
      <c r="A60" t="s">
        <v>35</v>
      </c>
    </row>
    <row r="61" spans="1:6" ht="30" customHeight="1">
      <c r="A61" t="s">
        <v>36</v>
      </c>
    </row>
    <row r="62" spans="1:6" ht="15" customHeight="1">
      <c r="A62" t="s">
        <v>37</v>
      </c>
    </row>
    <row r="63" spans="1:6">
      <c r="A63" t="s">
        <v>49</v>
      </c>
    </row>
  </sheetData>
  <mergeCells count="42">
    <mergeCell ref="A48:A49"/>
    <mergeCell ref="B48:B49"/>
    <mergeCell ref="C48:C49"/>
    <mergeCell ref="D48:E49"/>
    <mergeCell ref="F48:F49"/>
    <mergeCell ref="A50:A51"/>
    <mergeCell ref="B50:B51"/>
    <mergeCell ref="C50:C51"/>
    <mergeCell ref="D50:E51"/>
    <mergeCell ref="F50:F51"/>
    <mergeCell ref="A40:F41"/>
    <mergeCell ref="D45:E45"/>
    <mergeCell ref="A46:A47"/>
    <mergeCell ref="B46:B47"/>
    <mergeCell ref="C46:C47"/>
    <mergeCell ref="D46:E47"/>
    <mergeCell ref="F46:F47"/>
    <mergeCell ref="B26:D26"/>
    <mergeCell ref="A38:F38"/>
    <mergeCell ref="B27:D27"/>
    <mergeCell ref="B28:D28"/>
    <mergeCell ref="B31:D31"/>
    <mergeCell ref="B32:D32"/>
    <mergeCell ref="B33:D33"/>
    <mergeCell ref="B6:D6"/>
    <mergeCell ref="C3:F3"/>
    <mergeCell ref="A1:F1"/>
    <mergeCell ref="A4:A5"/>
    <mergeCell ref="B4:D4"/>
    <mergeCell ref="E4:E5"/>
    <mergeCell ref="F4:F5"/>
    <mergeCell ref="B23:D23"/>
    <mergeCell ref="B22:D22"/>
    <mergeCell ref="B21:D21"/>
    <mergeCell ref="B18:D18"/>
    <mergeCell ref="B17:D17"/>
    <mergeCell ref="B7:D7"/>
    <mergeCell ref="B16:D16"/>
    <mergeCell ref="B13:D13"/>
    <mergeCell ref="B12:D12"/>
    <mergeCell ref="B11:D11"/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2011-08-24T07:05:55Z</dcterms:modified>
</cp:coreProperties>
</file>